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mesAndrews\Aperture Investors\Shared - Documents (2)\Compliance\UK COMPLIANCE\Conduct of Business - Inducements\Research\RPA Disclosure\2024\"/>
    </mc:Choice>
  </mc:AlternateContent>
  <xr:revisionPtr revIDLastSave="0" documentId="8_{9E779BCB-C214-43FA-8A88-1B18DD1DE8CE}" xr6:coauthVersionLast="47" xr6:coauthVersionMax="47" xr10:uidLastSave="{00000000-0000-0000-0000-000000000000}"/>
  <bookViews>
    <workbookView xWindow="28680" yWindow="-120" windowWidth="29040" windowHeight="15840" xr2:uid="{DD606CB2-EF13-43C8-A012-2B359CC7BF02}"/>
  </bookViews>
  <sheets>
    <sheet name="2024 RPA Disclosure Tab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J11" i="1"/>
  <c r="K9" i="1"/>
  <c r="G11" i="1" l="1"/>
  <c r="C11" i="1"/>
  <c r="H9" i="1" l="1"/>
  <c r="D9" i="1"/>
  <c r="H8" i="1"/>
  <c r="K8" i="1" s="1"/>
  <c r="D8" i="1"/>
  <c r="H7" i="1"/>
  <c r="K7" i="1" s="1"/>
  <c r="D7" i="1"/>
  <c r="H6" i="1"/>
  <c r="D6" i="1"/>
  <c r="D11" i="1" s="1"/>
  <c r="K6" i="1" l="1"/>
  <c r="H11" i="1"/>
  <c r="F11" i="1"/>
  <c r="B11" i="1"/>
</calcChain>
</file>

<file path=xl/sharedStrings.xml><?xml version="1.0" encoding="utf-8"?>
<sst xmlns="http://schemas.openxmlformats.org/spreadsheetml/2006/main" count="19" uniqueCount="15">
  <si>
    <t>Fund</t>
  </si>
  <si>
    <t>Total</t>
  </si>
  <si>
    <t>INNOV</t>
  </si>
  <si>
    <t>Small Cap</t>
  </si>
  <si>
    <t>COF</t>
  </si>
  <si>
    <t>2024 RPA Disclosure</t>
  </si>
  <si>
    <t>2024 Budget, USD</t>
  </si>
  <si>
    <t>2024 Charge, USD</t>
  </si>
  <si>
    <t>AUM 31/12/2024, USD</t>
  </si>
  <si>
    <t>fund liquidated</t>
  </si>
  <si>
    <t>Aperture Investors UK, Ltd</t>
  </si>
  <si>
    <t>SDHY</t>
  </si>
  <si>
    <t>1H 2024</t>
  </si>
  <si>
    <t>2H 2024</t>
  </si>
  <si>
    <t>2024 Research Charge (as % AUM)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</si>
</sst>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9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3" xfId="0" applyBorder="1"/>
    <xf numFmtId="165" fontId="0" fillId="2" borderId="3" xfId="1" applyNumberFormat="1" applyFont="1" applyFill="1" applyBorder="1"/>
    <xf numFmtId="165" fontId="0" fillId="0" borderId="3" xfId="1" applyNumberFormat="1" applyFont="1" applyBorder="1"/>
    <xf numFmtId="165" fontId="0" fillId="0" borderId="0" xfId="1" applyNumberFormat="1" applyFont="1"/>
    <xf numFmtId="165" fontId="0" fillId="0" borderId="3" xfId="1" applyNumberFormat="1" applyFont="1" applyFill="1" applyBorder="1"/>
    <xf numFmtId="10" fontId="0" fillId="0" borderId="3" xfId="2" applyNumberFormat="1" applyFont="1" applyBorder="1"/>
    <xf numFmtId="0" fontId="0" fillId="0" borderId="4" xfId="0" applyBorder="1"/>
    <xf numFmtId="165" fontId="0" fillId="2" borderId="4" xfId="1" applyNumberFormat="1" applyFont="1" applyFill="1" applyBorder="1"/>
    <xf numFmtId="165" fontId="0" fillId="0" borderId="4" xfId="1" applyNumberFormat="1" applyFont="1" applyBorder="1"/>
    <xf numFmtId="0" fontId="3" fillId="0" borderId="5" xfId="0" applyFont="1" applyBorder="1"/>
    <xf numFmtId="165" fontId="3" fillId="0" borderId="5" xfId="0" applyNumberFormat="1" applyFont="1" applyBorder="1"/>
    <xf numFmtId="165" fontId="3" fillId="0" borderId="0" xfId="0" applyNumberFormat="1" applyFont="1"/>
    <xf numFmtId="0" fontId="2" fillId="0" borderId="0" xfId="0" applyFont="1"/>
    <xf numFmtId="165" fontId="0" fillId="2" borderId="0" xfId="1" applyNumberFormat="1" applyFont="1" applyFill="1"/>
    <xf numFmtId="165" fontId="0" fillId="2" borderId="4" xfId="0" applyNumberFormat="1" applyFill="1" applyBorder="1"/>
    <xf numFmtId="164" fontId="0" fillId="0" borderId="0" xfId="1" applyFont="1"/>
    <xf numFmtId="165" fontId="0" fillId="0" borderId="0" xfId="1" applyNumberFormat="1" applyFont="1" applyFill="1"/>
    <xf numFmtId="165" fontId="0" fillId="0" borderId="3" xfId="0" applyNumberFormat="1" applyBorder="1"/>
    <xf numFmtId="164" fontId="0" fillId="0" borderId="0" xfId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/>
    <xf numFmtId="0" fontId="3" fillId="0" borderId="0" xfId="0" applyFont="1"/>
    <xf numFmtId="165" fontId="0" fillId="0" borderId="4" xfId="1" applyNumberFormat="1" applyFont="1" applyFill="1" applyBorder="1" applyAlignment="1">
      <alignment horizontal="center" vertical="center"/>
    </xf>
    <xf numFmtId="165" fontId="0" fillId="0" borderId="4" xfId="2" applyNumberFormat="1" applyFont="1" applyBorder="1" applyAlignment="1">
      <alignment horizontal="center" vertical="center"/>
    </xf>
  </cellXfs>
  <cellStyles count="5">
    <cellStyle name="Comma" xfId="1" builtinId="3"/>
    <cellStyle name="Comma 2" xfId="4" xr:uid="{A91E5D58-0AAD-4E53-B0E4-D00CCEBE88F4}"/>
    <cellStyle name="Comma 3" xfId="3" xr:uid="{CA02C351-FB3E-4A57-85E4-8774A07D3A23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B4604-1C28-4D6D-B3B9-AAEE77D4D54F}">
  <dimension ref="A1:O13"/>
  <sheetViews>
    <sheetView tabSelected="1" workbookViewId="0">
      <selection activeCell="I18" sqref="I18"/>
    </sheetView>
  </sheetViews>
  <sheetFormatPr defaultRowHeight="15" x14ac:dyDescent="0.25"/>
  <cols>
    <col min="4" max="4" width="11.28515625" customWidth="1"/>
    <col min="8" max="8" width="10.5703125" bestFit="1" customWidth="1"/>
    <col min="9" max="9" width="9.85546875" customWidth="1"/>
    <col min="10" max="10" width="19.7109375" bestFit="1" customWidth="1"/>
    <col min="11" max="11" width="32" customWidth="1"/>
    <col min="13" max="13" width="10.140625" bestFit="1" customWidth="1"/>
    <col min="14" max="14" width="12.7109375" bestFit="1" customWidth="1"/>
    <col min="15" max="15" width="12.42578125" customWidth="1"/>
  </cols>
  <sheetData>
    <row r="1" spans="1:15" x14ac:dyDescent="0.25">
      <c r="A1" s="28" t="s">
        <v>10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5" x14ac:dyDescent="0.25">
      <c r="A2" s="1" t="s">
        <v>5</v>
      </c>
    </row>
    <row r="3" spans="1:15" x14ac:dyDescent="0.25">
      <c r="N3" s="23"/>
      <c r="O3" s="23"/>
    </row>
    <row r="4" spans="1:15" x14ac:dyDescent="0.25">
      <c r="A4" s="24" t="s">
        <v>0</v>
      </c>
      <c r="B4" s="25" t="s">
        <v>6</v>
      </c>
      <c r="C4" s="26"/>
      <c r="D4" s="26"/>
      <c r="E4" s="4"/>
      <c r="F4" s="26" t="s">
        <v>7</v>
      </c>
      <c r="G4" s="26"/>
      <c r="H4" s="26"/>
      <c r="I4" s="4"/>
      <c r="J4" s="24" t="s">
        <v>8</v>
      </c>
      <c r="K4" s="24" t="s">
        <v>14</v>
      </c>
      <c r="N4" s="20"/>
      <c r="O4" s="20"/>
    </row>
    <row r="5" spans="1:15" x14ac:dyDescent="0.25">
      <c r="A5" s="24"/>
      <c r="B5" s="3" t="s">
        <v>12</v>
      </c>
      <c r="C5" s="3" t="s">
        <v>13</v>
      </c>
      <c r="D5" s="3" t="s">
        <v>1</v>
      </c>
      <c r="E5" s="4"/>
      <c r="F5" s="3" t="s">
        <v>12</v>
      </c>
      <c r="G5" s="2" t="s">
        <v>13</v>
      </c>
      <c r="H5" s="3" t="s">
        <v>1</v>
      </c>
      <c r="I5" s="4"/>
      <c r="J5" s="24"/>
      <c r="K5" s="24"/>
      <c r="N5" s="20"/>
      <c r="O5" s="20"/>
    </row>
    <row r="6" spans="1:15" x14ac:dyDescent="0.25">
      <c r="A6" s="5" t="s">
        <v>2</v>
      </c>
      <c r="B6" s="6">
        <v>272054.46707503969</v>
      </c>
      <c r="C6" s="9">
        <v>310161.66961341677</v>
      </c>
      <c r="D6" s="9">
        <f>SUM(B6:C6)</f>
        <v>582216.1366884564</v>
      </c>
      <c r="E6" s="21"/>
      <c r="F6" s="22">
        <f>B6</f>
        <v>272054.46707503969</v>
      </c>
      <c r="G6" s="9">
        <v>295590.15074709605</v>
      </c>
      <c r="H6" s="7">
        <f>SUM(F6:G6)</f>
        <v>567644.6178221358</v>
      </c>
      <c r="I6" s="8"/>
      <c r="J6" s="9">
        <v>637744079.0999999</v>
      </c>
      <c r="K6" s="10">
        <f>H6/J6</f>
        <v>8.9008214489926711E-4</v>
      </c>
      <c r="N6" s="20"/>
      <c r="O6" s="20"/>
    </row>
    <row r="7" spans="1:15" x14ac:dyDescent="0.25">
      <c r="A7" s="5" t="s">
        <v>3</v>
      </c>
      <c r="B7" s="6">
        <v>141390.87823284377</v>
      </c>
      <c r="C7" s="9">
        <v>147669.4001224417</v>
      </c>
      <c r="D7" s="9">
        <f>SUM(B7:C7)</f>
        <v>289060.27835528547</v>
      </c>
      <c r="E7" s="21"/>
      <c r="F7" s="22">
        <v>130901.10367060639</v>
      </c>
      <c r="G7" s="9">
        <v>141266.85037527763</v>
      </c>
      <c r="H7" s="7">
        <f>SUM(F7:G7)</f>
        <v>272167.95404588402</v>
      </c>
      <c r="I7" s="17"/>
      <c r="J7" s="9">
        <v>255487758.30000001</v>
      </c>
      <c r="K7" s="10">
        <f>H7/J7</f>
        <v>1.0652876515762359E-3</v>
      </c>
      <c r="N7" s="20"/>
      <c r="O7" s="20"/>
    </row>
    <row r="8" spans="1:15" x14ac:dyDescent="0.25">
      <c r="A8" s="5" t="s">
        <v>4</v>
      </c>
      <c r="B8" s="6">
        <v>210864.85098472118</v>
      </c>
      <c r="C8" s="9">
        <v>216804.76302867592</v>
      </c>
      <c r="D8" s="9">
        <f>SUM(B8:C8)</f>
        <v>427669.61401339713</v>
      </c>
      <c r="E8" s="21"/>
      <c r="F8" s="22">
        <v>163859.75683493301</v>
      </c>
      <c r="G8" s="9">
        <v>158394.56124733659</v>
      </c>
      <c r="H8" s="7">
        <f>SUM(F8:G8)</f>
        <v>322254.31808226963</v>
      </c>
      <c r="I8" s="8"/>
      <c r="J8" s="9">
        <v>623048525.42000031</v>
      </c>
      <c r="K8" s="10">
        <f>H8/J8</f>
        <v>5.1722186143532932E-4</v>
      </c>
      <c r="N8" s="20"/>
      <c r="O8" s="20"/>
    </row>
    <row r="9" spans="1:15" x14ac:dyDescent="0.25">
      <c r="A9" s="11" t="s">
        <v>11</v>
      </c>
      <c r="B9" s="12">
        <v>56706.214607447131</v>
      </c>
      <c r="C9" s="12">
        <v>0</v>
      </c>
      <c r="D9" s="12">
        <f>SUM(B9:C9)</f>
        <v>56706.214607447131</v>
      </c>
      <c r="E9" s="18"/>
      <c r="F9" s="19">
        <v>30237.86970839891</v>
      </c>
      <c r="G9" s="12">
        <v>0</v>
      </c>
      <c r="H9" s="13">
        <f>SUM(F9:G9)</f>
        <v>30237.86970839891</v>
      </c>
      <c r="I9" s="8"/>
      <c r="J9" s="29" t="s">
        <v>9</v>
      </c>
      <c r="K9" s="30" t="str">
        <f>J9</f>
        <v>fund liquidated</v>
      </c>
      <c r="N9" s="20"/>
      <c r="O9" s="20"/>
    </row>
    <row r="11" spans="1:15" ht="15.75" thickBot="1" x14ac:dyDescent="0.3">
      <c r="A11" s="14" t="s">
        <v>1</v>
      </c>
      <c r="B11" s="15">
        <f>SUM(B6:B9)</f>
        <v>681016.41090005182</v>
      </c>
      <c r="C11" s="15">
        <f t="shared" ref="C11:D11" si="0">SUM(C6:C9)</f>
        <v>674635.8327645344</v>
      </c>
      <c r="D11" s="15">
        <f t="shared" si="0"/>
        <v>1355652.2436645862</v>
      </c>
      <c r="E11" s="16"/>
      <c r="F11" s="15">
        <f>SUM(F6:F9)</f>
        <v>597053.19728897803</v>
      </c>
      <c r="G11" s="15">
        <f t="shared" ref="G11:H11" si="1">SUM(G6:G9)</f>
        <v>595251.5623697103</v>
      </c>
      <c r="H11" s="15">
        <f t="shared" si="1"/>
        <v>1192304.7596586882</v>
      </c>
      <c r="I11" s="16"/>
      <c r="J11" s="15">
        <f>SUM(J6:J9)</f>
        <v>1516280362.8200002</v>
      </c>
      <c r="K11" s="1"/>
    </row>
    <row r="12" spans="1:15" ht="15.75" thickTop="1" x14ac:dyDescent="0.25"/>
    <row r="13" spans="1:15" x14ac:dyDescent="0.25">
      <c r="A13" s="8"/>
    </row>
  </sheetData>
  <mergeCells count="6">
    <mergeCell ref="N3:O3"/>
    <mergeCell ref="A4:A5"/>
    <mergeCell ref="B4:D4"/>
    <mergeCell ref="F4:H4"/>
    <mergeCell ref="J4:J5"/>
    <mergeCell ref="K4:K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d684ce48-867f-4fb8-9e2a-20ded972b0a7">
      <Terms xmlns="http://schemas.microsoft.com/office/infopath/2007/PartnerControls"/>
    </lcf76f155ced4ddcb4097134ff3c332f>
    <TaxCatchAll xmlns="4742188f-0dd0-4f45-9370-db79e4ac4be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68ED052621B448B1C948593AF2B586" ma:contentTypeVersion="20" ma:contentTypeDescription="Create a new document." ma:contentTypeScope="" ma:versionID="1ad82b5e433a0fc160902bc6ce89b5a9">
  <xsd:schema xmlns:xsd="http://www.w3.org/2001/XMLSchema" xmlns:xs="http://www.w3.org/2001/XMLSchema" xmlns:p="http://schemas.microsoft.com/office/2006/metadata/properties" xmlns:ns1="http://schemas.microsoft.com/sharepoint/v3" xmlns:ns2="d684ce48-867f-4fb8-9e2a-20ded972b0a7" xmlns:ns3="4742188f-0dd0-4f45-9370-db79e4ac4bed" targetNamespace="http://schemas.microsoft.com/office/2006/metadata/properties" ma:root="true" ma:fieldsID="60f78e7eb111f4751de5598f97b5bc1c" ns1:_="" ns2:_="" ns3:_="">
    <xsd:import namespace="http://schemas.microsoft.com/sharepoint/v3"/>
    <xsd:import namespace="d684ce48-867f-4fb8-9e2a-20ded972b0a7"/>
    <xsd:import namespace="4742188f-0dd0-4f45-9370-db79e4ac4b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84ce48-867f-4fb8-9e2a-20ded972b0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264617a-5717-4cd3-964b-4e7df8f97a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42188f-0dd0-4f45-9370-db79e4ac4be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730b8dd-b6ec-4c3e-bbe6-d0a8f35bb80f}" ma:internalName="TaxCatchAll" ma:showField="CatchAllData" ma:web="4742188f-0dd0-4f45-9370-db79e4ac4b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4D3DBD-EA55-413C-ACFB-FCBD217B94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FD574D-AD04-441D-92E8-9B3888A7538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d684ce48-867f-4fb8-9e2a-20ded972b0a7"/>
    <ds:schemaRef ds:uri="4742188f-0dd0-4f45-9370-db79e4ac4bed"/>
  </ds:schemaRefs>
</ds:datastoreItem>
</file>

<file path=customXml/itemProps3.xml><?xml version="1.0" encoding="utf-8"?>
<ds:datastoreItem xmlns:ds="http://schemas.openxmlformats.org/officeDocument/2006/customXml" ds:itemID="{87908DE7-AD33-4925-8429-DFEA54B675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84ce48-867f-4fb8-9e2a-20ded972b0a7"/>
    <ds:schemaRef ds:uri="4742188f-0dd0-4f45-9370-db79e4ac4b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RPA Disclosure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Anastasia Artomova</dc:creator>
  <cp:lastModifiedBy>James Andrews</cp:lastModifiedBy>
  <dcterms:created xsi:type="dcterms:W3CDTF">2023-06-07T13:52:00Z</dcterms:created>
  <dcterms:modified xsi:type="dcterms:W3CDTF">2025-04-24T15:46:05Z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0x010100BB68ED052621B448B1C948593AF2B586</vt:lpwstr>
  </property>
  <property fmtid="{D5CDD505-2E9C-101B-9397-08002B2CF9AE}" pid="3" name="MediaServiceImageTags">
    <vt:lpwstr/>
  </property>
</Properties>
</file>